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480" windowHeight="11400" activeTab="0"/>
  </bookViews>
  <sheets>
    <sheet name="1 полугодие 2019" sheetId="1" r:id="rId1"/>
    <sheet name="1 квартал 2019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<sst xmlns="http://schemas.openxmlformats.org/spreadsheetml/2006/main" count="157" uniqueCount="64">
  <si>
    <t>за</t>
  </si>
  <si>
    <t>№ п/п</t>
  </si>
  <si>
    <t>Наименование показателя</t>
  </si>
  <si>
    <t>Ед. изм.</t>
  </si>
  <si>
    <t>Отчетный период в действ. ценах</t>
  </si>
  <si>
    <t>Соответствующий период прошлого года</t>
  </si>
  <si>
    <t>Темп роста/снижения в % к соответ. периоду прошлого года</t>
  </si>
  <si>
    <t>1.</t>
  </si>
  <si>
    <t xml:space="preserve">Количество субъектов малого и среднего предпринимательства - всего, в том числе:
</t>
  </si>
  <si>
    <t>Ед.</t>
  </si>
  <si>
    <t>1.1.</t>
  </si>
  <si>
    <t>количество малых предприятий</t>
  </si>
  <si>
    <t>1.2.</t>
  </si>
  <si>
    <t>количество средних предприятий</t>
  </si>
  <si>
    <t>1.3.</t>
  </si>
  <si>
    <t>количество микропредприятий</t>
  </si>
  <si>
    <t>1.4.</t>
  </si>
  <si>
    <t>Чел.</t>
  </si>
  <si>
    <t>2.</t>
  </si>
  <si>
    <t>Численность занятых у субъектов малого и среднего предпринимательства - всего, в том числе:</t>
  </si>
  <si>
    <t xml:space="preserve">Чел.
</t>
  </si>
  <si>
    <t>2.1.</t>
  </si>
  <si>
    <t>2.2.</t>
  </si>
  <si>
    <t>3.</t>
  </si>
  <si>
    <t>Тыс. руб.</t>
  </si>
  <si>
    <t>4.</t>
  </si>
  <si>
    <t>Выручка индивидуальных предпринимателей</t>
  </si>
  <si>
    <t>5.</t>
  </si>
  <si>
    <t>Поступление единого налога от применения специальных режимов налогообложения, в том числе:</t>
  </si>
  <si>
    <t xml:space="preserve"> - поступление единого налога на вмененный доход</t>
  </si>
  <si>
    <t>7.</t>
  </si>
  <si>
    <t>8.</t>
  </si>
  <si>
    <t>Количества налогоплательщиков ПСН (патентной системы налогообложения)</t>
  </si>
  <si>
    <t>9.</t>
  </si>
  <si>
    <t>10.</t>
  </si>
  <si>
    <t>Поступление налога на доходы физических лиц, занимающихся предпринимательской деятельностью</t>
  </si>
  <si>
    <t>Расходы консолидированного бюджета на программу поддержки и развития малого и среднего предпринимательства, в том числе:</t>
  </si>
  <si>
    <t>местный бюджет</t>
  </si>
  <si>
    <t>областной бюджет</t>
  </si>
  <si>
    <t>федеральный бюджет</t>
  </si>
  <si>
    <t>ед,</t>
  </si>
  <si>
    <t>количество индивидуальных предпринимателей</t>
  </si>
  <si>
    <t>численность работников, занятых у индивидуальных предпринимателей</t>
  </si>
  <si>
    <t>численность работников, занятых у юридических лиц</t>
  </si>
  <si>
    <t>Количество субъектов малого и среднего предпринимательства, получивших поддержку</t>
  </si>
  <si>
    <t>чел.</t>
  </si>
  <si>
    <t>Оборот субъектов малого и среднего предпринимательства (без учета индивидуальных предпринимателей)</t>
  </si>
  <si>
    <t>5.1.</t>
  </si>
  <si>
    <t>5.2.</t>
  </si>
  <si>
    <t>6.</t>
  </si>
  <si>
    <r>
      <t xml:space="preserve"> </t>
    </r>
    <r>
      <rPr>
        <sz val="10"/>
        <rFont val="Arial"/>
        <family val="2"/>
      </rPr>
      <t>- поступление налога, взимаемого в связи с применением упрощенной системы налогообложения;</t>
    </r>
  </si>
  <si>
    <t>9.1.</t>
  </si>
  <si>
    <t>9.2.</t>
  </si>
  <si>
    <t>9.3.</t>
  </si>
  <si>
    <t>ФОРМА № 2</t>
  </si>
  <si>
    <t>Основные показатели развития сферы малого и среднего предпринимательства</t>
  </si>
  <si>
    <t>Количество налогоплательщиков ЕНВД</t>
  </si>
  <si>
    <t xml:space="preserve">                                                                             Приложение №1                                                      к письму Администрации городского округа Октябрьск Самарской области    от   _____________№ __________      </t>
  </si>
  <si>
    <t>н/д</t>
  </si>
  <si>
    <t xml:space="preserve">Исполнитель: 
Сидорина Д.А. тел. 8(84646)2-14-55                                                                                                                </t>
  </si>
  <si>
    <t>1 квартал 2019 года</t>
  </si>
  <si>
    <t>* -с учетом ИП</t>
  </si>
  <si>
    <t>1431*</t>
  </si>
  <si>
    <t>9 месяцев 2019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</si>
</sst>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yr"/>
      <family val="2"/>
    </font>
    <font>
      <b/>
      <sz val="14"/>
      <color indexed="8"/>
      <name val="Times New Roman CYR"/>
      <family val="1"/>
    </font>
    <font>
      <b/>
      <sz val="11"/>
      <color indexed="8"/>
      <name val="Times New Roman CYR"/>
      <family val="1"/>
    </font>
    <font>
      <sz val="8"/>
      <name val="Arial Cyr"/>
      <family val="2"/>
    </font>
    <font>
      <b/>
      <i/>
      <sz val="8"/>
      <color indexed="18"/>
      <name val="Arial Cyr"/>
      <family val="2"/>
    </font>
    <font>
      <b/>
      <sz val="8"/>
      <color indexed="10"/>
      <name val="Arial Cyr"/>
      <family val="2"/>
    </font>
    <font>
      <b/>
      <sz val="10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7.5"/>
      <color indexed="12"/>
      <name val="Arial Cyr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7" fillId="32" borderId="0" xfId="0" applyFont="1" applyFill="1" applyAlignment="1">
      <alignment/>
    </xf>
    <xf numFmtId="0" fontId="5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 applyProtection="1">
      <alignment horizontal="right"/>
      <protection locked="0"/>
    </xf>
    <xf numFmtId="0" fontId="0" fillId="32" borderId="0" xfId="0" applyFont="1" applyFill="1" applyAlignment="1">
      <alignment horizontal="right"/>
    </xf>
    <xf numFmtId="0" fontId="9" fillId="32" borderId="0" xfId="0" applyFont="1" applyFill="1" applyAlignment="1">
      <alignment/>
    </xf>
    <xf numFmtId="0" fontId="0" fillId="32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" fillId="32" borderId="0" xfId="0" applyNumberFormat="1" applyFont="1" applyFill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top" wrapText="1"/>
    </xf>
    <xf numFmtId="0" fontId="0" fillId="32" borderId="13" xfId="0" applyFont="1" applyFill="1" applyBorder="1" applyAlignment="1">
      <alignment vertical="top" wrapText="1"/>
    </xf>
    <xf numFmtId="0" fontId="0" fillId="32" borderId="14" xfId="0" applyFont="1" applyFill="1" applyBorder="1" applyAlignment="1">
      <alignment horizontal="center" vertical="top" wrapText="1"/>
    </xf>
    <xf numFmtId="0" fontId="0" fillId="32" borderId="13" xfId="0" applyFill="1" applyBorder="1" applyAlignment="1">
      <alignment horizontal="center" vertical="top" wrapText="1"/>
    </xf>
    <xf numFmtId="0" fontId="0" fillId="32" borderId="13" xfId="0" applyFill="1" applyBorder="1" applyAlignment="1">
      <alignment vertical="top" wrapText="1"/>
    </xf>
    <xf numFmtId="0" fontId="0" fillId="32" borderId="15" xfId="0" applyFont="1" applyFill="1" applyBorder="1" applyAlignment="1">
      <alignment horizontal="center" vertical="top" wrapText="1"/>
    </xf>
    <xf numFmtId="0" fontId="0" fillId="32" borderId="15" xfId="0" applyFont="1" applyFill="1" applyBorder="1" applyAlignment="1">
      <alignment vertical="top" wrapText="1"/>
    </xf>
    <xf numFmtId="0" fontId="0" fillId="32" borderId="16" xfId="0" applyFont="1" applyFill="1" applyBorder="1" applyAlignment="1">
      <alignment horizontal="center" vertical="top" wrapText="1"/>
    </xf>
    <xf numFmtId="0" fontId="0" fillId="32" borderId="17" xfId="0" applyFill="1" applyBorder="1" applyAlignment="1">
      <alignment horizontal="center" vertical="top" wrapText="1"/>
    </xf>
    <xf numFmtId="0" fontId="0" fillId="32" borderId="17" xfId="0" applyFont="1" applyFill="1" applyBorder="1" applyAlignment="1">
      <alignment vertical="top" wrapText="1"/>
    </xf>
    <xf numFmtId="16" fontId="0" fillId="32" borderId="17" xfId="0" applyNumberFormat="1" applyFill="1" applyBorder="1" applyAlignment="1">
      <alignment horizontal="center" vertical="top" wrapText="1"/>
    </xf>
    <xf numFmtId="0" fontId="0" fillId="32" borderId="15" xfId="0" applyFill="1" applyBorder="1" applyAlignment="1">
      <alignment horizontal="center" vertical="top" wrapText="1"/>
    </xf>
    <xf numFmtId="0" fontId="0" fillId="32" borderId="16" xfId="0" applyFill="1" applyBorder="1" applyAlignment="1">
      <alignment horizontal="center" vertical="top" wrapText="1"/>
    </xf>
    <xf numFmtId="0" fontId="0" fillId="32" borderId="0" xfId="0" applyFont="1" applyFill="1" applyBorder="1" applyAlignment="1">
      <alignment vertical="top" wrapText="1"/>
    </xf>
    <xf numFmtId="0" fontId="0" fillId="32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3" xfId="0" applyFont="1" applyFill="1" applyBorder="1" applyAlignment="1">
      <alignment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4" borderId="0" xfId="0" applyFont="1" applyFill="1" applyAlignment="1">
      <alignment/>
    </xf>
    <xf numFmtId="0" fontId="0" fillId="33" borderId="13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13" xfId="0" applyFill="1" applyBorder="1" applyAlignment="1">
      <alignment horizontal="center" vertical="top" wrapText="1"/>
    </xf>
    <xf numFmtId="0" fontId="0" fillId="33" borderId="14" xfId="0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172" fontId="0" fillId="33" borderId="14" xfId="0" applyNumberFormat="1" applyFont="1" applyFill="1" applyBorder="1" applyAlignment="1">
      <alignment horizontal="center" vertical="center" wrapText="1"/>
    </xf>
    <xf numFmtId="172" fontId="0" fillId="32" borderId="14" xfId="0" applyNumberFormat="1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172" fontId="0" fillId="33" borderId="18" xfId="0" applyNumberFormat="1" applyFont="1" applyFill="1" applyBorder="1" applyAlignment="1">
      <alignment horizontal="center" vertical="center" wrapText="1"/>
    </xf>
    <xf numFmtId="172" fontId="0" fillId="32" borderId="18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3" fillId="32" borderId="0" xfId="0" applyNumberFormat="1" applyFont="1" applyFill="1" applyAlignment="1">
      <alignment horizontal="right"/>
    </xf>
    <xf numFmtId="172" fontId="0" fillId="33" borderId="19" xfId="0" applyNumberForma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8" fillId="32" borderId="14" xfId="0" applyFont="1" applyFill="1" applyBorder="1" applyAlignment="1" applyProtection="1">
      <alignment horizontal="center"/>
      <protection locked="0"/>
    </xf>
    <xf numFmtId="173" fontId="10" fillId="33" borderId="1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73" fontId="10" fillId="0" borderId="14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right" vertical="top" wrapText="1"/>
    </xf>
    <xf numFmtId="0" fontId="3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vertical="top" wrapText="1"/>
    </xf>
    <xf numFmtId="0" fontId="0" fillId="0" borderId="0" xfId="0" applyAlignment="1">
      <alignment/>
    </xf>
    <xf numFmtId="0" fontId="0" fillId="32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PageLayoutView="0" workbookViewId="0" topLeftCell="A8">
      <selection activeCell="F27" sqref="F27"/>
    </sheetView>
  </sheetViews>
  <sheetFormatPr defaultColWidth="9.140625" defaultRowHeight="15"/>
  <cols>
    <col min="1" max="1" width="7.28125" style="0" customWidth="1"/>
    <col min="2" max="2" width="65.8515625" style="0" customWidth="1"/>
    <col min="3" max="3" width="13.7109375" style="0" customWidth="1"/>
    <col min="4" max="4" width="27.7109375" style="0" customWidth="1"/>
    <col min="5" max="5" width="28.57421875" style="0" customWidth="1"/>
    <col min="6" max="6" width="30.8515625" style="0" customWidth="1"/>
  </cols>
  <sheetData>
    <row r="1" spans="5:6" ht="15">
      <c r="E1" s="67" t="s">
        <v>57</v>
      </c>
      <c r="F1" s="67"/>
    </row>
    <row r="2" spans="5:6" ht="15">
      <c r="E2" s="67"/>
      <c r="F2" s="67"/>
    </row>
    <row r="3" spans="5:6" ht="15">
      <c r="E3" s="67"/>
      <c r="F3" s="67"/>
    </row>
    <row r="4" spans="5:6" ht="15" hidden="1">
      <c r="E4" s="67"/>
      <c r="F4" s="67"/>
    </row>
    <row r="5" spans="1:6" ht="15">
      <c r="A5" s="1"/>
      <c r="B5" s="2"/>
      <c r="C5" s="3"/>
      <c r="D5" s="2"/>
      <c r="E5" s="2"/>
      <c r="F5" s="56" t="s">
        <v>54</v>
      </c>
    </row>
    <row r="6" spans="1:6" ht="18.75">
      <c r="A6" s="1"/>
      <c r="B6" s="68" t="s">
        <v>55</v>
      </c>
      <c r="C6" s="68"/>
      <c r="D6" s="68"/>
      <c r="E6" s="68"/>
      <c r="F6" s="4"/>
    </row>
    <row r="7" spans="1:6" s="9" customFormat="1" ht="11.25">
      <c r="A7" s="5"/>
      <c r="B7" s="6"/>
      <c r="C7" s="7"/>
      <c r="D7" s="5"/>
      <c r="E7" s="5"/>
      <c r="F7" s="8"/>
    </row>
    <row r="8" spans="1:6" s="15" customFormat="1" ht="15">
      <c r="A8" s="10"/>
      <c r="B8" s="11"/>
      <c r="C8" s="12" t="s">
        <v>0</v>
      </c>
      <c r="D8" s="62" t="s">
        <v>63</v>
      </c>
      <c r="E8" s="13"/>
      <c r="F8" s="14"/>
    </row>
    <row r="9" spans="1:6" s="9" customFormat="1" ht="12" thickBot="1">
      <c r="A9" s="5"/>
      <c r="B9" s="5"/>
      <c r="C9" s="7"/>
      <c r="D9" s="16"/>
      <c r="E9" s="16"/>
      <c r="F9" s="16"/>
    </row>
    <row r="10" spans="1:6" ht="38.25">
      <c r="A10" s="17" t="s">
        <v>1</v>
      </c>
      <c r="B10" s="17" t="s">
        <v>2</v>
      </c>
      <c r="C10" s="18" t="s">
        <v>3</v>
      </c>
      <c r="D10" s="18" t="s">
        <v>4</v>
      </c>
      <c r="E10" s="18" t="s">
        <v>5</v>
      </c>
      <c r="F10" s="19" t="s">
        <v>6</v>
      </c>
    </row>
    <row r="11" spans="1:6" s="41" customFormat="1" ht="29.25" customHeight="1">
      <c r="A11" s="42" t="s">
        <v>7</v>
      </c>
      <c r="B11" s="43" t="s">
        <v>8</v>
      </c>
      <c r="C11" s="40" t="s">
        <v>9</v>
      </c>
      <c r="D11" s="45">
        <f>D12+D13+D14+D15</f>
        <v>329</v>
      </c>
      <c r="E11" s="46">
        <f>E12+E13+E14+E15</f>
        <v>256</v>
      </c>
      <c r="F11" s="57">
        <f aca="true" t="shared" si="0" ref="F11:F20">D11/E11*100</f>
        <v>128.515625</v>
      </c>
    </row>
    <row r="12" spans="1:6" s="15" customFormat="1" ht="15">
      <c r="A12" s="20" t="s">
        <v>10</v>
      </c>
      <c r="B12" s="21" t="s">
        <v>11</v>
      </c>
      <c r="C12" s="22" t="s">
        <v>9</v>
      </c>
      <c r="D12" s="47">
        <v>5</v>
      </c>
      <c r="E12" s="48">
        <v>5</v>
      </c>
      <c r="F12" s="57">
        <f t="shared" si="0"/>
        <v>100</v>
      </c>
    </row>
    <row r="13" spans="1:6" s="15" customFormat="1" ht="15">
      <c r="A13" s="20" t="s">
        <v>12</v>
      </c>
      <c r="B13" s="21" t="s">
        <v>13</v>
      </c>
      <c r="C13" s="22" t="s">
        <v>9</v>
      </c>
      <c r="D13" s="47">
        <v>2</v>
      </c>
      <c r="E13" s="48">
        <v>2</v>
      </c>
      <c r="F13" s="57">
        <f t="shared" si="0"/>
        <v>100</v>
      </c>
    </row>
    <row r="14" spans="1:6" s="15" customFormat="1" ht="15">
      <c r="A14" s="20" t="s">
        <v>14</v>
      </c>
      <c r="B14" s="21" t="s">
        <v>15</v>
      </c>
      <c r="C14" s="22"/>
      <c r="D14" s="48">
        <v>59</v>
      </c>
      <c r="E14" s="48">
        <v>44</v>
      </c>
      <c r="F14" s="57">
        <f t="shared" si="0"/>
        <v>134.0909090909091</v>
      </c>
    </row>
    <row r="15" spans="1:6" s="15" customFormat="1" ht="15">
      <c r="A15" s="20" t="s">
        <v>16</v>
      </c>
      <c r="B15" s="37" t="s">
        <v>41</v>
      </c>
      <c r="C15" s="22" t="s">
        <v>17</v>
      </c>
      <c r="D15" s="49">
        <v>263</v>
      </c>
      <c r="E15" s="66">
        <v>205</v>
      </c>
      <c r="F15" s="57">
        <f t="shared" si="0"/>
        <v>128.29268292682926</v>
      </c>
    </row>
    <row r="16" spans="1:6" s="41" customFormat="1" ht="30">
      <c r="A16" s="42" t="s">
        <v>18</v>
      </c>
      <c r="B16" s="43" t="s">
        <v>19</v>
      </c>
      <c r="C16" s="40" t="s">
        <v>20</v>
      </c>
      <c r="D16" s="55">
        <f>D17+D18+D15</f>
        <v>1097</v>
      </c>
      <c r="E16" s="55">
        <f>E17+E18+E15</f>
        <v>975</v>
      </c>
      <c r="F16" s="57">
        <f t="shared" si="0"/>
        <v>112.51282051282053</v>
      </c>
    </row>
    <row r="17" spans="1:6" s="41" customFormat="1" ht="15" customHeight="1">
      <c r="A17" s="42" t="s">
        <v>21</v>
      </c>
      <c r="B17" s="43" t="s">
        <v>43</v>
      </c>
      <c r="C17" s="40" t="s">
        <v>45</v>
      </c>
      <c r="D17" s="64">
        <f>493+194</f>
        <v>687</v>
      </c>
      <c r="E17" s="64">
        <f>499+124</f>
        <v>623</v>
      </c>
      <c r="F17" s="57">
        <f t="shared" si="0"/>
        <v>110.2728731942215</v>
      </c>
    </row>
    <row r="18" spans="1:6" s="41" customFormat="1" ht="30">
      <c r="A18" s="42" t="s">
        <v>22</v>
      </c>
      <c r="B18" s="43" t="s">
        <v>42</v>
      </c>
      <c r="C18" s="40" t="s">
        <v>17</v>
      </c>
      <c r="D18" s="55">
        <v>147</v>
      </c>
      <c r="E18" s="55">
        <v>147</v>
      </c>
      <c r="F18" s="57">
        <f t="shared" si="0"/>
        <v>100</v>
      </c>
    </row>
    <row r="19" spans="1:6" s="41" customFormat="1" ht="30">
      <c r="A19" s="42" t="s">
        <v>23</v>
      </c>
      <c r="B19" s="43" t="s">
        <v>46</v>
      </c>
      <c r="C19" s="40" t="s">
        <v>24</v>
      </c>
      <c r="D19" s="65">
        <f>1235851.852+242896.527</f>
        <v>1478748.379</v>
      </c>
      <c r="E19" s="65">
        <f>1499360.82+114016.708</f>
        <v>1613377.5280000002</v>
      </c>
      <c r="F19" s="57">
        <f t="shared" si="0"/>
        <v>91.65544662278201</v>
      </c>
    </row>
    <row r="20" spans="1:6" s="41" customFormat="1" ht="15">
      <c r="A20" s="44" t="s">
        <v>25</v>
      </c>
      <c r="B20" s="43" t="s">
        <v>26</v>
      </c>
      <c r="C20" s="40" t="s">
        <v>24</v>
      </c>
      <c r="D20" s="65">
        <v>266278</v>
      </c>
      <c r="E20" s="65">
        <v>263138</v>
      </c>
      <c r="F20" s="57">
        <f t="shared" si="0"/>
        <v>101.19329021274008</v>
      </c>
    </row>
    <row r="21" spans="1:6" s="41" customFormat="1" ht="30">
      <c r="A21" s="44" t="s">
        <v>27</v>
      </c>
      <c r="B21" s="43" t="s">
        <v>28</v>
      </c>
      <c r="C21" s="40" t="s">
        <v>24</v>
      </c>
      <c r="D21" s="63">
        <v>4913.2</v>
      </c>
      <c r="E21" s="63">
        <v>3841.9</v>
      </c>
      <c r="F21" s="57">
        <f aca="true" t="shared" si="1" ref="F21:F26">D21/E21*100</f>
        <v>127.884640412296</v>
      </c>
    </row>
    <row r="22" spans="1:6" s="15" customFormat="1" ht="30" customHeight="1">
      <c r="A22" s="23" t="s">
        <v>47</v>
      </c>
      <c r="B22" s="21" t="s">
        <v>50</v>
      </c>
      <c r="C22" s="22" t="s">
        <v>24</v>
      </c>
      <c r="D22" s="51">
        <v>282.6</v>
      </c>
      <c r="E22" s="51">
        <v>141.7</v>
      </c>
      <c r="F22" s="57">
        <f t="shared" si="1"/>
        <v>199.43542695836277</v>
      </c>
    </row>
    <row r="23" spans="1:6" s="15" customFormat="1" ht="18.75" customHeight="1">
      <c r="A23" s="23" t="s">
        <v>48</v>
      </c>
      <c r="B23" s="21" t="s">
        <v>29</v>
      </c>
      <c r="C23" s="22" t="s">
        <v>24</v>
      </c>
      <c r="D23" s="63">
        <v>4569.9</v>
      </c>
      <c r="E23" s="63">
        <v>3661.5</v>
      </c>
      <c r="F23" s="57">
        <f t="shared" si="1"/>
        <v>124.80950430151576</v>
      </c>
    </row>
    <row r="24" spans="1:6" s="61" customFormat="1" ht="15.75" thickBot="1">
      <c r="A24" s="58" t="s">
        <v>49</v>
      </c>
      <c r="B24" s="59" t="s">
        <v>56</v>
      </c>
      <c r="C24" s="60" t="s">
        <v>9</v>
      </c>
      <c r="D24" s="48">
        <v>256</v>
      </c>
      <c r="E24" s="48">
        <v>218</v>
      </c>
      <c r="F24" s="57">
        <f t="shared" si="1"/>
        <v>117.43119266055047</v>
      </c>
    </row>
    <row r="25" spans="1:6" s="15" customFormat="1" ht="30.75" thickBot="1">
      <c r="A25" s="25" t="s">
        <v>30</v>
      </c>
      <c r="B25" s="26" t="s">
        <v>32</v>
      </c>
      <c r="C25" s="27" t="s">
        <v>9</v>
      </c>
      <c r="D25" s="48">
        <v>8</v>
      </c>
      <c r="E25" s="48">
        <v>4</v>
      </c>
      <c r="F25" s="57">
        <f t="shared" si="1"/>
        <v>200</v>
      </c>
    </row>
    <row r="26" spans="1:6" s="15" customFormat="1" ht="30">
      <c r="A26" s="23" t="s">
        <v>31</v>
      </c>
      <c r="B26" s="24" t="s">
        <v>35</v>
      </c>
      <c r="C26" s="22" t="s">
        <v>24</v>
      </c>
      <c r="D26" s="51">
        <v>114.4</v>
      </c>
      <c r="E26" s="51">
        <v>70.1</v>
      </c>
      <c r="F26" s="57">
        <f t="shared" si="1"/>
        <v>163.1954350927247</v>
      </c>
    </row>
    <row r="27" spans="1:6" s="41" customFormat="1" ht="30">
      <c r="A27" s="38" t="s">
        <v>33</v>
      </c>
      <c r="B27" s="39" t="s">
        <v>36</v>
      </c>
      <c r="C27" s="40" t="s">
        <v>24</v>
      </c>
      <c r="D27" s="57">
        <v>10.5</v>
      </c>
      <c r="E27" s="57">
        <v>0</v>
      </c>
      <c r="F27" s="57">
        <v>0</v>
      </c>
    </row>
    <row r="28" spans="1:6" s="15" customFormat="1" ht="15">
      <c r="A28" s="28" t="s">
        <v>51</v>
      </c>
      <c r="B28" s="29" t="s">
        <v>37</v>
      </c>
      <c r="C28" s="22" t="s">
        <v>24</v>
      </c>
      <c r="D28" s="57">
        <v>10.5</v>
      </c>
      <c r="E28" s="57">
        <v>0</v>
      </c>
      <c r="F28" s="57">
        <v>0</v>
      </c>
    </row>
    <row r="29" spans="1:6" s="15" customFormat="1" ht="15">
      <c r="A29" s="28" t="s">
        <v>52</v>
      </c>
      <c r="B29" s="29" t="s">
        <v>38</v>
      </c>
      <c r="C29" s="22" t="s">
        <v>24</v>
      </c>
      <c r="D29" s="57">
        <v>0</v>
      </c>
      <c r="E29" s="57">
        <v>0</v>
      </c>
      <c r="F29" s="57">
        <v>0</v>
      </c>
    </row>
    <row r="30" spans="1:6" s="15" customFormat="1" ht="15">
      <c r="A30" s="30" t="s">
        <v>53</v>
      </c>
      <c r="B30" s="29" t="s">
        <v>39</v>
      </c>
      <c r="C30" s="22" t="s">
        <v>24</v>
      </c>
      <c r="D30" s="57">
        <v>0</v>
      </c>
      <c r="E30" s="57">
        <v>0</v>
      </c>
      <c r="F30" s="57">
        <v>0</v>
      </c>
    </row>
    <row r="31" spans="1:6" s="15" customFormat="1" ht="30.75" thickBot="1">
      <c r="A31" s="31" t="s">
        <v>34</v>
      </c>
      <c r="B31" s="26" t="s">
        <v>44</v>
      </c>
      <c r="C31" s="32" t="s">
        <v>40</v>
      </c>
      <c r="D31" s="52">
        <v>1046</v>
      </c>
      <c r="E31" s="52">
        <v>1125</v>
      </c>
      <c r="F31" s="57">
        <f>D31/E31*100</f>
        <v>92.97777777777779</v>
      </c>
    </row>
    <row r="32" spans="1:6" s="15" customFormat="1" ht="18.75" customHeight="1" hidden="1">
      <c r="A32" s="10" t="s">
        <v>61</v>
      </c>
      <c r="B32" s="33"/>
      <c r="C32" s="34"/>
      <c r="D32" s="33"/>
      <c r="E32" s="33"/>
      <c r="F32" s="33"/>
    </row>
    <row r="33" spans="1:6" s="15" customFormat="1" ht="18.75" customHeight="1" hidden="1">
      <c r="A33" s="10"/>
      <c r="B33" s="33"/>
      <c r="C33" s="34"/>
      <c r="D33" s="33"/>
      <c r="E33" s="33"/>
      <c r="F33" s="33"/>
    </row>
    <row r="34" spans="1:6" s="15" customFormat="1" ht="17.25" customHeight="1">
      <c r="A34" s="10"/>
      <c r="B34" s="69" t="s">
        <v>59</v>
      </c>
      <c r="C34" s="71"/>
      <c r="D34" s="71"/>
      <c r="E34" s="71"/>
      <c r="F34" s="71"/>
    </row>
    <row r="35" spans="2:6" ht="15">
      <c r="B35" s="70"/>
      <c r="C35" s="72"/>
      <c r="D35" s="72"/>
      <c r="E35" s="72"/>
      <c r="F35" s="72"/>
    </row>
    <row r="36" spans="2:6" ht="9.75" customHeight="1">
      <c r="B36" s="70"/>
      <c r="C36" s="72"/>
      <c r="D36" s="72"/>
      <c r="E36" s="72"/>
      <c r="F36" s="72"/>
    </row>
    <row r="37" spans="2:6" ht="15">
      <c r="B37" s="35"/>
      <c r="C37" s="36"/>
      <c r="D37" s="35"/>
      <c r="E37" s="35"/>
      <c r="F37" s="35"/>
    </row>
    <row r="38" spans="2:6" ht="15">
      <c r="B38" s="35"/>
      <c r="C38" s="35"/>
      <c r="D38" s="35"/>
      <c r="E38" s="35"/>
      <c r="F38" s="35"/>
    </row>
    <row r="39" spans="2:6" ht="15">
      <c r="B39" s="35"/>
      <c r="C39" s="35"/>
      <c r="D39" s="35"/>
      <c r="E39" s="35"/>
      <c r="F39" s="35"/>
    </row>
  </sheetData>
  <sheetProtection/>
  <mergeCells count="6">
    <mergeCell ref="E1:F4"/>
    <mergeCell ref="B6:E6"/>
    <mergeCell ref="B34:B36"/>
    <mergeCell ref="C34:F34"/>
    <mergeCell ref="C35:F35"/>
    <mergeCell ref="C36:F36"/>
  </mergeCells>
  <printOptions/>
  <pageMargins left="0.7" right="0.7" top="0.75" bottom="0.75" header="0.3" footer="0.3"/>
  <pageSetup fitToWidth="0" fitToHeight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2">
      <selection activeCell="B39" sqref="B39"/>
    </sheetView>
  </sheetViews>
  <sheetFormatPr defaultColWidth="9.140625" defaultRowHeight="15"/>
  <cols>
    <col min="1" max="1" width="7.28125" style="0" customWidth="1"/>
    <col min="2" max="2" width="65.8515625" style="0" customWidth="1"/>
    <col min="3" max="3" width="13.7109375" style="0" customWidth="1"/>
    <col min="4" max="4" width="27.7109375" style="0" customWidth="1"/>
    <col min="5" max="5" width="28.57421875" style="0" customWidth="1"/>
    <col min="6" max="6" width="30.8515625" style="0" customWidth="1"/>
  </cols>
  <sheetData>
    <row r="1" spans="5:6" ht="15">
      <c r="E1" s="67" t="s">
        <v>57</v>
      </c>
      <c r="F1" s="67"/>
    </row>
    <row r="2" spans="5:6" ht="15">
      <c r="E2" s="67"/>
      <c r="F2" s="67"/>
    </row>
    <row r="3" spans="5:6" ht="15">
      <c r="E3" s="67"/>
      <c r="F3" s="67"/>
    </row>
    <row r="4" spans="5:6" ht="15">
      <c r="E4" s="67"/>
      <c r="F4" s="67"/>
    </row>
    <row r="5" spans="1:6" ht="15">
      <c r="A5" s="1"/>
      <c r="B5" s="2"/>
      <c r="C5" s="3"/>
      <c r="D5" s="2"/>
      <c r="E5" s="2"/>
      <c r="F5" s="56" t="s">
        <v>54</v>
      </c>
    </row>
    <row r="6" spans="1:6" ht="18.75">
      <c r="A6" s="1"/>
      <c r="B6" s="68" t="s">
        <v>55</v>
      </c>
      <c r="C6" s="68"/>
      <c r="D6" s="68"/>
      <c r="E6" s="68"/>
      <c r="F6" s="4"/>
    </row>
    <row r="7" spans="1:6" s="9" customFormat="1" ht="11.25">
      <c r="A7" s="5"/>
      <c r="B7" s="6"/>
      <c r="C7" s="7"/>
      <c r="D7" s="5"/>
      <c r="E7" s="5"/>
      <c r="F7" s="8"/>
    </row>
    <row r="8" spans="1:6" s="15" customFormat="1" ht="15">
      <c r="A8" s="10"/>
      <c r="B8" s="11"/>
      <c r="C8" s="12" t="s">
        <v>0</v>
      </c>
      <c r="D8" s="62" t="s">
        <v>60</v>
      </c>
      <c r="E8" s="13"/>
      <c r="F8" s="14"/>
    </row>
    <row r="9" spans="1:6" s="9" customFormat="1" ht="12" thickBot="1">
      <c r="A9" s="5"/>
      <c r="B9" s="5"/>
      <c r="C9" s="7"/>
      <c r="D9" s="16"/>
      <c r="E9" s="16"/>
      <c r="F9" s="16"/>
    </row>
    <row r="10" spans="1:6" ht="38.25">
      <c r="A10" s="17" t="s">
        <v>1</v>
      </c>
      <c r="B10" s="17" t="s">
        <v>2</v>
      </c>
      <c r="C10" s="18" t="s">
        <v>3</v>
      </c>
      <c r="D10" s="18" t="s">
        <v>4</v>
      </c>
      <c r="E10" s="18" t="s">
        <v>5</v>
      </c>
      <c r="F10" s="19" t="s">
        <v>6</v>
      </c>
    </row>
    <row r="11" spans="1:6" s="41" customFormat="1" ht="29.25" customHeight="1">
      <c r="A11" s="42" t="s">
        <v>7</v>
      </c>
      <c r="B11" s="43" t="s">
        <v>8</v>
      </c>
      <c r="C11" s="40" t="s">
        <v>9</v>
      </c>
      <c r="D11" s="45">
        <v>420</v>
      </c>
      <c r="E11" s="46">
        <v>426</v>
      </c>
      <c r="F11" s="57">
        <f>D11/E11*100</f>
        <v>98.59154929577466</v>
      </c>
    </row>
    <row r="12" spans="1:6" s="15" customFormat="1" ht="15">
      <c r="A12" s="20" t="s">
        <v>10</v>
      </c>
      <c r="B12" s="21" t="s">
        <v>11</v>
      </c>
      <c r="C12" s="22" t="s">
        <v>9</v>
      </c>
      <c r="D12" s="47">
        <v>65</v>
      </c>
      <c r="E12" s="48">
        <v>65</v>
      </c>
      <c r="F12" s="57">
        <f aca="true" t="shared" si="0" ref="F12:F31">D12/E12*100</f>
        <v>100</v>
      </c>
    </row>
    <row r="13" spans="1:6" s="15" customFormat="1" ht="15">
      <c r="A13" s="20" t="s">
        <v>12</v>
      </c>
      <c r="B13" s="21" t="s">
        <v>13</v>
      </c>
      <c r="C13" s="22" t="s">
        <v>9</v>
      </c>
      <c r="D13" s="47">
        <v>3</v>
      </c>
      <c r="E13" s="48">
        <v>3</v>
      </c>
      <c r="F13" s="57">
        <f t="shared" si="0"/>
        <v>100</v>
      </c>
    </row>
    <row r="14" spans="1:6" s="15" customFormat="1" ht="15">
      <c r="A14" s="20" t="s">
        <v>14</v>
      </c>
      <c r="B14" s="21" t="s">
        <v>15</v>
      </c>
      <c r="C14" s="22"/>
      <c r="D14" s="48" t="s">
        <v>58</v>
      </c>
      <c r="E14" s="48" t="s">
        <v>58</v>
      </c>
      <c r="F14" s="57"/>
    </row>
    <row r="15" spans="1:6" s="15" customFormat="1" ht="15">
      <c r="A15" s="20" t="s">
        <v>16</v>
      </c>
      <c r="B15" s="37" t="s">
        <v>41</v>
      </c>
      <c r="C15" s="22" t="s">
        <v>17</v>
      </c>
      <c r="D15" s="49">
        <v>352</v>
      </c>
      <c r="E15" s="49">
        <v>358</v>
      </c>
      <c r="F15" s="57">
        <f t="shared" si="0"/>
        <v>98.32402234636871</v>
      </c>
    </row>
    <row r="16" spans="1:6" s="41" customFormat="1" ht="30">
      <c r="A16" s="42" t="s">
        <v>18</v>
      </c>
      <c r="B16" s="43" t="s">
        <v>19</v>
      </c>
      <c r="C16" s="40" t="s">
        <v>20</v>
      </c>
      <c r="D16" s="55" t="s">
        <v>62</v>
      </c>
      <c r="E16" s="46">
        <v>1175</v>
      </c>
      <c r="F16" s="57">
        <v>121.78723404255318</v>
      </c>
    </row>
    <row r="17" spans="1:6" s="41" customFormat="1" ht="15">
      <c r="A17" s="42" t="s">
        <v>21</v>
      </c>
      <c r="B17" s="43" t="s">
        <v>43</v>
      </c>
      <c r="C17" s="40" t="s">
        <v>45</v>
      </c>
      <c r="D17" s="55">
        <v>918</v>
      </c>
      <c r="E17" s="46">
        <v>636</v>
      </c>
      <c r="F17" s="57">
        <f t="shared" si="0"/>
        <v>144.33962264150944</v>
      </c>
    </row>
    <row r="18" spans="1:6" s="41" customFormat="1" ht="30">
      <c r="A18" s="42" t="s">
        <v>22</v>
      </c>
      <c r="B18" s="43" t="s">
        <v>42</v>
      </c>
      <c r="C18" s="40" t="s">
        <v>17</v>
      </c>
      <c r="D18" s="55">
        <v>161</v>
      </c>
      <c r="E18" s="46">
        <v>181</v>
      </c>
      <c r="F18" s="57">
        <f t="shared" si="0"/>
        <v>88.95027624309392</v>
      </c>
    </row>
    <row r="19" spans="1:6" s="41" customFormat="1" ht="30">
      <c r="A19" s="42" t="s">
        <v>23</v>
      </c>
      <c r="B19" s="43" t="s">
        <v>46</v>
      </c>
      <c r="C19" s="40" t="s">
        <v>24</v>
      </c>
      <c r="D19" s="63">
        <v>262475</v>
      </c>
      <c r="E19" s="63">
        <v>205114.5</v>
      </c>
      <c r="F19" s="57">
        <f t="shared" si="0"/>
        <v>127.9651121690568</v>
      </c>
    </row>
    <row r="20" spans="1:6" s="41" customFormat="1" ht="15">
      <c r="A20" s="44" t="s">
        <v>25</v>
      </c>
      <c r="B20" s="43" t="s">
        <v>26</v>
      </c>
      <c r="C20" s="40" t="s">
        <v>24</v>
      </c>
      <c r="D20" s="48" t="s">
        <v>58</v>
      </c>
      <c r="E20" s="48" t="s">
        <v>58</v>
      </c>
      <c r="F20" s="57"/>
    </row>
    <row r="21" spans="1:6" s="41" customFormat="1" ht="30">
      <c r="A21" s="44" t="s">
        <v>27</v>
      </c>
      <c r="B21" s="43" t="s">
        <v>28</v>
      </c>
      <c r="C21" s="40" t="s">
        <v>24</v>
      </c>
      <c r="D21" s="50">
        <v>1536.9</v>
      </c>
      <c r="E21" s="50">
        <v>1337.6</v>
      </c>
      <c r="F21" s="57">
        <f t="shared" si="0"/>
        <v>114.8998205741627</v>
      </c>
    </row>
    <row r="22" spans="1:6" s="15" customFormat="1" ht="30" customHeight="1">
      <c r="A22" s="23" t="s">
        <v>47</v>
      </c>
      <c r="B22" s="21" t="s">
        <v>50</v>
      </c>
      <c r="C22" s="22" t="s">
        <v>24</v>
      </c>
      <c r="D22" s="51">
        <v>99.5</v>
      </c>
      <c r="E22" s="51">
        <v>56.8</v>
      </c>
      <c r="F22" s="57">
        <f t="shared" si="0"/>
        <v>175.17605633802816</v>
      </c>
    </row>
    <row r="23" spans="1:6" s="15" customFormat="1" ht="18.75" customHeight="1">
      <c r="A23" s="23" t="s">
        <v>48</v>
      </c>
      <c r="B23" s="21" t="s">
        <v>29</v>
      </c>
      <c r="C23" s="22" t="s">
        <v>24</v>
      </c>
      <c r="D23" s="63">
        <v>1408.4</v>
      </c>
      <c r="E23" s="63">
        <v>1280</v>
      </c>
      <c r="F23" s="57">
        <f t="shared" si="0"/>
        <v>110.03125</v>
      </c>
    </row>
    <row r="24" spans="1:6" s="61" customFormat="1" ht="15.75" thickBot="1">
      <c r="A24" s="58" t="s">
        <v>49</v>
      </c>
      <c r="B24" s="59" t="s">
        <v>56</v>
      </c>
      <c r="C24" s="60" t="s">
        <v>9</v>
      </c>
      <c r="D24" s="48" t="s">
        <v>58</v>
      </c>
      <c r="E24" s="48">
        <v>149</v>
      </c>
      <c r="F24" s="57"/>
    </row>
    <row r="25" spans="1:6" s="15" customFormat="1" ht="30.75" thickBot="1">
      <c r="A25" s="25" t="s">
        <v>30</v>
      </c>
      <c r="B25" s="26" t="s">
        <v>32</v>
      </c>
      <c r="C25" s="27" t="s">
        <v>9</v>
      </c>
      <c r="D25" s="48" t="s">
        <v>58</v>
      </c>
      <c r="E25" s="48">
        <v>3</v>
      </c>
      <c r="F25" s="57"/>
    </row>
    <row r="26" spans="1:6" s="15" customFormat="1" ht="30">
      <c r="A26" s="23" t="s">
        <v>31</v>
      </c>
      <c r="B26" s="24" t="s">
        <v>35</v>
      </c>
      <c r="C26" s="22" t="s">
        <v>24</v>
      </c>
      <c r="D26" s="51">
        <v>44.7</v>
      </c>
      <c r="E26" s="51">
        <v>27.3</v>
      </c>
      <c r="F26" s="57">
        <f t="shared" si="0"/>
        <v>163.73626373626374</v>
      </c>
    </row>
    <row r="27" spans="1:6" s="41" customFormat="1" ht="30">
      <c r="A27" s="38" t="s">
        <v>33</v>
      </c>
      <c r="B27" s="39" t="s">
        <v>36</v>
      </c>
      <c r="C27" s="40" t="s">
        <v>24</v>
      </c>
      <c r="D27" s="53">
        <v>0</v>
      </c>
      <c r="E27" s="53">
        <v>0</v>
      </c>
      <c r="F27" s="57">
        <v>0</v>
      </c>
    </row>
    <row r="28" spans="1:6" s="15" customFormat="1" ht="15">
      <c r="A28" s="28" t="s">
        <v>51</v>
      </c>
      <c r="B28" s="29" t="s">
        <v>37</v>
      </c>
      <c r="C28" s="22" t="s">
        <v>24</v>
      </c>
      <c r="D28" s="54">
        <v>0</v>
      </c>
      <c r="E28" s="54">
        <v>0</v>
      </c>
      <c r="F28" s="57">
        <v>0</v>
      </c>
    </row>
    <row r="29" spans="1:6" s="15" customFormat="1" ht="15">
      <c r="A29" s="28" t="s">
        <v>52</v>
      </c>
      <c r="B29" s="29" t="s">
        <v>38</v>
      </c>
      <c r="C29" s="22" t="s">
        <v>24</v>
      </c>
      <c r="D29" s="57">
        <v>0</v>
      </c>
      <c r="E29" s="57">
        <v>0</v>
      </c>
      <c r="F29" s="57">
        <v>0</v>
      </c>
    </row>
    <row r="30" spans="1:6" s="15" customFormat="1" ht="15">
      <c r="A30" s="30" t="s">
        <v>53</v>
      </c>
      <c r="B30" s="29" t="s">
        <v>39</v>
      </c>
      <c r="C30" s="22" t="s">
        <v>24</v>
      </c>
      <c r="D30" s="57">
        <v>0</v>
      </c>
      <c r="E30" s="57">
        <v>0</v>
      </c>
      <c r="F30" s="57">
        <v>0</v>
      </c>
    </row>
    <row r="31" spans="1:6" s="15" customFormat="1" ht="30.75" thickBot="1">
      <c r="A31" s="31" t="s">
        <v>34</v>
      </c>
      <c r="B31" s="26" t="s">
        <v>44</v>
      </c>
      <c r="C31" s="32" t="s">
        <v>40</v>
      </c>
      <c r="D31" s="52">
        <v>362</v>
      </c>
      <c r="E31" s="52">
        <v>362</v>
      </c>
      <c r="F31" s="57">
        <f t="shared" si="0"/>
        <v>100</v>
      </c>
    </row>
    <row r="32" spans="1:6" s="15" customFormat="1" ht="18.75" customHeight="1">
      <c r="A32" s="10" t="s">
        <v>61</v>
      </c>
      <c r="B32" s="33"/>
      <c r="C32" s="34"/>
      <c r="D32" s="33"/>
      <c r="E32" s="33"/>
      <c r="F32" s="33"/>
    </row>
    <row r="33" spans="1:6" s="15" customFormat="1" ht="18.75" customHeight="1">
      <c r="A33" s="10"/>
      <c r="B33" s="33"/>
      <c r="C33" s="34"/>
      <c r="D33" s="33"/>
      <c r="E33" s="33"/>
      <c r="F33" s="33"/>
    </row>
    <row r="34" spans="1:6" s="15" customFormat="1" ht="17.25" customHeight="1">
      <c r="A34" s="10"/>
      <c r="B34" s="69" t="s">
        <v>59</v>
      </c>
      <c r="C34" s="71"/>
      <c r="D34" s="71"/>
      <c r="E34" s="71"/>
      <c r="F34" s="71"/>
    </row>
    <row r="35" spans="2:6" ht="15">
      <c r="B35" s="70"/>
      <c r="C35" s="72"/>
      <c r="D35" s="72"/>
      <c r="E35" s="72"/>
      <c r="F35" s="72"/>
    </row>
    <row r="36" spans="2:6" ht="9.75" customHeight="1">
      <c r="B36" s="70"/>
      <c r="C36" s="72"/>
      <c r="D36" s="72"/>
      <c r="E36" s="72"/>
      <c r="F36" s="72"/>
    </row>
    <row r="37" spans="2:6" ht="15">
      <c r="B37" s="35"/>
      <c r="C37" s="36"/>
      <c r="D37" s="35"/>
      <c r="E37" s="35"/>
      <c r="F37" s="35"/>
    </row>
    <row r="38" spans="2:6" ht="15">
      <c r="B38" s="35"/>
      <c r="C38" s="35"/>
      <c r="D38" s="35"/>
      <c r="E38" s="35"/>
      <c r="F38" s="35"/>
    </row>
    <row r="39" spans="2:6" ht="15">
      <c r="B39" s="35"/>
      <c r="C39" s="35"/>
      <c r="D39" s="35"/>
      <c r="E39" s="35"/>
      <c r="F39" s="35"/>
    </row>
  </sheetData>
  <sheetProtection/>
  <mergeCells count="6">
    <mergeCell ref="E1:F4"/>
    <mergeCell ref="B6:E6"/>
    <mergeCell ref="B34:B36"/>
    <mergeCell ref="C35:F35"/>
    <mergeCell ref="C36:F36"/>
    <mergeCell ref="C34:F34"/>
  </mergeCells>
  <printOptions/>
  <pageMargins left="0.7" right="0.7" top="0.75" bottom="0.75" header="0.3" footer="0.3"/>
  <pageSetup fitToWidth="0" fitToHeight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Чулкова Екатерина Александровна</dc:creator>
  <cp:keywords/>
  <dc:description/>
  <cp:lastModifiedBy>EgorovaOB</cp:lastModifiedBy>
  <cp:lastPrinted>2019-10-23T07:51:11Z</cp:lastPrinted>
  <dcterms:created xsi:type="dcterms:W3CDTF">2016-03-02T13:21:41Z</dcterms:created>
  <dcterms:modified xsi:type="dcterms:W3CDTF">2019-11-01T08:57:18Z</dcterms:modified>
  <cp:category/>
  <cp:version/>
  <cp:contentType/>
  <cp:contentStatus/>
</cp:coreProperties>
</file>